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Y:\PRESSUPOSTOS\2025\APROVACIO PRESSUPOST\ENS DEPEDENTS\"/>
    </mc:Choice>
  </mc:AlternateContent>
  <xr:revisionPtr revIDLastSave="0" documentId="13_ncr:1_{68A8B0DF-6E65-4678-BAEF-91B71228C0A6}" xr6:coauthVersionLast="47" xr6:coauthVersionMax="47" xr10:uidLastSave="{00000000-0000-0000-0000-000000000000}"/>
  <bookViews>
    <workbookView xWindow="-120" yWindow="-120" windowWidth="24240" windowHeight="13140" tabRatio="624" activeTab="2" xr2:uid="{00000000-000D-0000-FFFF-FFFF00000000}"/>
  </bookViews>
  <sheets>
    <sheet name="ingressos" sheetId="2" r:id="rId1"/>
    <sheet name="despeses" sheetId="1" r:id="rId2"/>
    <sheet name="CAPITOLS" sheetId="3" r:id="rId3"/>
  </sheets>
  <calcPr calcId="191029"/>
</workbook>
</file>

<file path=xl/calcChain.xml><?xml version="1.0" encoding="utf-8"?>
<calcChain xmlns="http://schemas.openxmlformats.org/spreadsheetml/2006/main">
  <c r="B21" i="3" l="1"/>
  <c r="B20" i="3"/>
  <c r="B19" i="3"/>
  <c r="B9" i="3"/>
  <c r="B15" i="3" s="1"/>
  <c r="B8" i="3"/>
  <c r="B28" i="3" l="1"/>
  <c r="D27" i="2"/>
  <c r="D18" i="2"/>
  <c r="C57" i="1"/>
  <c r="D29" i="2"/>
  <c r="C32" i="2"/>
  <c r="D49" i="1"/>
  <c r="D17" i="1"/>
  <c r="D53" i="1"/>
  <c r="C59" i="1" l="1"/>
  <c r="C61" i="1" s="1"/>
  <c r="D32" i="2"/>
  <c r="D57" i="1"/>
</calcChain>
</file>

<file path=xl/sharedStrings.xml><?xml version="1.0" encoding="utf-8"?>
<sst xmlns="http://schemas.openxmlformats.org/spreadsheetml/2006/main" count="81" uniqueCount="75">
  <si>
    <t>FIRA DE TEATRE AL CARRER DE TÀRREGA</t>
  </si>
  <si>
    <t>PROJECTE DE PRESSUPOST DE DESPESES</t>
  </si>
  <si>
    <t>Núm. partida</t>
  </si>
  <si>
    <t xml:space="preserve"> </t>
  </si>
  <si>
    <t>Material oficina</t>
  </si>
  <si>
    <t>Assegurances</t>
  </si>
  <si>
    <t>Drets autors</t>
  </si>
  <si>
    <t>Total Despeses</t>
  </si>
  <si>
    <t>Total Ingressos</t>
  </si>
  <si>
    <t>Programes</t>
  </si>
  <si>
    <t>Aportació Ajuntament</t>
  </si>
  <si>
    <t>Ministerio Cultura</t>
  </si>
  <si>
    <t>Total Pressupost</t>
  </si>
  <si>
    <t>Núm. Part.</t>
  </si>
  <si>
    <t>Gas</t>
  </si>
  <si>
    <t>Premsa, revistes i llibres</t>
  </si>
  <si>
    <t>Material tècnic</t>
  </si>
  <si>
    <t>Serveis informàtics</t>
  </si>
  <si>
    <t>Publicitat i propaganda</t>
  </si>
  <si>
    <t>Dietes de personal</t>
  </si>
  <si>
    <t>Locomoció de personal</t>
  </si>
  <si>
    <t>Edicions i publicacions</t>
  </si>
  <si>
    <t>Altres despeses financeres</t>
  </si>
  <si>
    <t>Arrendament edificis</t>
  </si>
  <si>
    <t>Combustible i carburant</t>
  </si>
  <si>
    <t xml:space="preserve">Entrades </t>
  </si>
  <si>
    <t>Transport</t>
  </si>
  <si>
    <t>Acreditacions professionals</t>
  </si>
  <si>
    <t>Generalitat Catalunya</t>
  </si>
  <si>
    <t>PROJECTE DE PRESSUPOST D'INGRESSOS</t>
  </si>
  <si>
    <t>Complement de destí i especific laboral fix</t>
  </si>
  <si>
    <t>Triennis laboral fix</t>
  </si>
  <si>
    <t>Retribucions bàsiques laboral temporal</t>
  </si>
  <si>
    <t>Laboral temporal administratiu</t>
  </si>
  <si>
    <t>Productes alimentaris (aigües)</t>
  </si>
  <si>
    <t>Interessos dipòsits</t>
  </si>
  <si>
    <t>IEI / Diputació</t>
  </si>
  <si>
    <t>Allotjament i catering companyies i professionals</t>
  </si>
  <si>
    <t>Allotjaments</t>
  </si>
  <si>
    <t>Relacions institucionals</t>
  </si>
  <si>
    <t>Associacions i conferències</t>
  </si>
  <si>
    <t>Contractació grups</t>
  </si>
  <si>
    <t>Consell Comarcal</t>
  </si>
  <si>
    <t>Energia elèctrica</t>
  </si>
  <si>
    <t xml:space="preserve">Transferències UE </t>
  </si>
  <si>
    <t xml:space="preserve">Projecte europeu </t>
  </si>
  <si>
    <t>Personal alta direcció</t>
  </si>
  <si>
    <t>Retribucions bàsiques laboral fix</t>
  </si>
  <si>
    <t>Seguretat social laborals</t>
  </si>
  <si>
    <t>Arrendament de maquinària</t>
  </si>
  <si>
    <t>Arrendament de transport</t>
  </si>
  <si>
    <t>Telèfons i connectivitat</t>
  </si>
  <si>
    <t>Despeses divereses: tiqueting, producció, etc.</t>
  </si>
  <si>
    <t>Contractació neteja</t>
  </si>
  <si>
    <t>Contractació serveis seguretat</t>
  </si>
  <si>
    <t>Contractació serveis organitzatius</t>
  </si>
  <si>
    <t>Contractació serveis gràfics</t>
  </si>
  <si>
    <t>Contractació serveis de previsió</t>
  </si>
  <si>
    <t xml:space="preserve">Interessos pòlissa </t>
  </si>
  <si>
    <t>Lloguer stands</t>
  </si>
  <si>
    <t>Operacions comercials</t>
  </si>
  <si>
    <t>Patrocini i col·laboracions privats</t>
  </si>
  <si>
    <t>Publicitats</t>
  </si>
  <si>
    <t>Fons  social</t>
  </si>
  <si>
    <t>Formació personal</t>
  </si>
  <si>
    <t>Arrendament mobiliari</t>
  </si>
  <si>
    <t>Aportació Ajuntament variable OVP</t>
  </si>
  <si>
    <t>Merxandatge</t>
  </si>
  <si>
    <t>Compra infraestructures</t>
  </si>
  <si>
    <t>Complement de productivitat</t>
  </si>
  <si>
    <t>Altre personal / Becaris</t>
  </si>
  <si>
    <t>Pressupost 2025</t>
  </si>
  <si>
    <t>INGRESSOS</t>
  </si>
  <si>
    <t>CAPITOLS</t>
  </si>
  <si>
    <t>DESPESES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</si>
</sst>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_-* #,##0\ _€_-;\-* #,##0\ _€_-;_-* &quot;-&quot;\ _€_-;_-@_-"/>
    <numFmt numFmtId="165" formatCode="_-* #,##0.00\ _€_-;\-* #,##0.00\ _€_-;_-* &quot;-&quot;??\ _€_-;_-@_-"/>
  </numFmts>
  <fonts count="9" x14ac:knownFonts="1">
    <font>
      <sz val="10"/>
      <name val="Arial"/>
      <charset val="204"/>
    </font>
    <font>
      <sz val="10"/>
      <name val="Arial"/>
      <family val="2"/>
    </font>
    <font>
      <sz val="8"/>
      <name val="Arial"/>
      <family val="2"/>
      <charset val="204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name val="Arial"/>
      <charset val="204"/>
    </font>
    <font>
      <sz val="10"/>
      <color theme="0" tint="-0.499984740745262"/>
      <name val="Calibri"/>
      <family val="2"/>
      <scheme val="minor"/>
    </font>
    <font>
      <b/>
      <sz val="10"/>
      <color theme="0" tint="-0.49998474074526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164" fontId="2" fillId="0" borderId="0" applyFill="0" applyProtection="0">
      <alignment horizontal="right"/>
    </xf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54">
    <xf numFmtId="0" fontId="0" fillId="0" borderId="0" xfId="0"/>
    <xf numFmtId="0" fontId="3" fillId="0" borderId="0" xfId="0" applyFont="1"/>
    <xf numFmtId="4" fontId="4" fillId="0" borderId="0" xfId="2" applyNumberFormat="1" applyFont="1">
      <alignment horizontal="right"/>
    </xf>
    <xf numFmtId="4" fontId="3" fillId="0" borderId="0" xfId="0" applyNumberFormat="1" applyFont="1"/>
    <xf numFmtId="14" fontId="3" fillId="0" borderId="0" xfId="0" applyNumberFormat="1" applyFont="1" applyAlignment="1">
      <alignment horizontal="left"/>
    </xf>
    <xf numFmtId="14" fontId="4" fillId="0" borderId="0" xfId="0" applyNumberFormat="1" applyFont="1"/>
    <xf numFmtId="4" fontId="4" fillId="0" borderId="0" xfId="0" applyNumberFormat="1" applyFont="1"/>
    <xf numFmtId="0" fontId="4" fillId="0" borderId="0" xfId="0" applyFont="1"/>
    <xf numFmtId="0" fontId="3" fillId="0" borderId="1" xfId="0" applyFont="1" applyBorder="1"/>
    <xf numFmtId="4" fontId="4" fillId="0" borderId="1" xfId="2" applyNumberFormat="1" applyFont="1" applyBorder="1">
      <alignment horizontal="right"/>
    </xf>
    <xf numFmtId="4" fontId="3" fillId="0" borderId="1" xfId="0" applyNumberFormat="1" applyFont="1" applyBorder="1"/>
    <xf numFmtId="164" fontId="4" fillId="0" borderId="0" xfId="0" applyNumberFormat="1" applyFont="1"/>
    <xf numFmtId="4" fontId="4" fillId="0" borderId="1" xfId="0" applyNumberFormat="1" applyFont="1" applyBorder="1"/>
    <xf numFmtId="4" fontId="4" fillId="0" borderId="0" xfId="2" applyNumberFormat="1" applyFont="1" applyFill="1">
      <alignment horizontal="right"/>
    </xf>
    <xf numFmtId="4" fontId="5" fillId="0" borderId="0" xfId="0" applyNumberFormat="1" applyFont="1"/>
    <xf numFmtId="4" fontId="4" fillId="0" borderId="1" xfId="2" applyNumberFormat="1" applyFont="1" applyFill="1" applyBorder="1">
      <alignment horizontal="right"/>
    </xf>
    <xf numFmtId="0" fontId="3" fillId="0" borderId="2" xfId="0" applyFont="1" applyBorder="1"/>
    <xf numFmtId="4" fontId="3" fillId="0" borderId="3" xfId="2" applyNumberFormat="1" applyFont="1" applyBorder="1">
      <alignment horizontal="right"/>
    </xf>
    <xf numFmtId="4" fontId="3" fillId="0" borderId="4" xfId="2" applyNumberFormat="1" applyFont="1" applyBorder="1">
      <alignment horizontal="right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14" fontId="4" fillId="0" borderId="0" xfId="0" applyNumberFormat="1" applyFont="1" applyAlignment="1">
      <alignment horizontal="left"/>
    </xf>
    <xf numFmtId="14" fontId="4" fillId="0" borderId="0" xfId="0" applyNumberFormat="1" applyFont="1" applyAlignment="1">
      <alignment horizontal="right"/>
    </xf>
    <xf numFmtId="0" fontId="3" fillId="0" borderId="1" xfId="0" applyFont="1" applyBorder="1" applyAlignment="1">
      <alignment horizontal="right"/>
    </xf>
    <xf numFmtId="0" fontId="3" fillId="0" borderId="1" xfId="0" applyFont="1" applyBorder="1" applyAlignment="1">
      <alignment horizontal="left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4" fontId="4" fillId="0" borderId="1" xfId="0" applyNumberFormat="1" applyFont="1" applyBorder="1" applyAlignment="1">
      <alignment horizontal="center"/>
    </xf>
    <xf numFmtId="4" fontId="5" fillId="0" borderId="0" xfId="0" applyNumberFormat="1" applyFont="1" applyAlignment="1">
      <alignment horizontal="center"/>
    </xf>
    <xf numFmtId="164" fontId="4" fillId="0" borderId="0" xfId="2" applyFont="1" applyFill="1" applyAlignment="1">
      <alignment horizontal="center"/>
    </xf>
    <xf numFmtId="0" fontId="3" fillId="0" borderId="2" xfId="0" applyFont="1" applyBorder="1" applyAlignment="1">
      <alignment horizontal="left"/>
    </xf>
    <xf numFmtId="4" fontId="3" fillId="0" borderId="1" xfId="2" applyNumberFormat="1" applyFont="1" applyBorder="1">
      <alignment horizontal="right"/>
    </xf>
    <xf numFmtId="4" fontId="3" fillId="0" borderId="0" xfId="2" applyNumberFormat="1" applyFont="1">
      <alignment horizontal="right"/>
    </xf>
    <xf numFmtId="0" fontId="7" fillId="0" borderId="0" xfId="0" applyFont="1"/>
    <xf numFmtId="0" fontId="7" fillId="0" borderId="0" xfId="0" applyFont="1" applyAlignment="1">
      <alignment horizontal="center"/>
    </xf>
    <xf numFmtId="4" fontId="7" fillId="0" borderId="0" xfId="2" applyNumberFormat="1" applyFont="1" applyFill="1">
      <alignment horizontal="right"/>
    </xf>
    <xf numFmtId="165" fontId="7" fillId="0" borderId="0" xfId="3" applyNumberFormat="1" applyFont="1" applyFill="1" applyBorder="1" applyAlignment="1">
      <alignment horizontal="center"/>
    </xf>
    <xf numFmtId="9" fontId="7" fillId="0" borderId="0" xfId="4" applyFont="1" applyFill="1" applyBorder="1" applyAlignment="1">
      <alignment horizontal="center"/>
    </xf>
    <xf numFmtId="165" fontId="7" fillId="0" borderId="0" xfId="0" applyNumberFormat="1" applyFont="1" applyAlignment="1">
      <alignment horizontal="center"/>
    </xf>
    <xf numFmtId="9" fontId="8" fillId="0" borderId="0" xfId="4" applyFont="1" applyFill="1" applyBorder="1" applyAlignment="1">
      <alignment horizontal="center"/>
    </xf>
    <xf numFmtId="4" fontId="7" fillId="0" borderId="0" xfId="0" applyNumberFormat="1" applyFont="1" applyAlignment="1">
      <alignment horizontal="center"/>
    </xf>
    <xf numFmtId="4" fontId="3" fillId="0" borderId="0" xfId="2" applyNumberFormat="1" applyFont="1" applyFill="1">
      <alignment horizontal="right"/>
    </xf>
    <xf numFmtId="4" fontId="8" fillId="0" borderId="0" xfId="2" applyNumberFormat="1" applyFont="1" applyFill="1">
      <alignment horizontal="right"/>
    </xf>
    <xf numFmtId="9" fontId="8" fillId="0" borderId="0" xfId="4" applyFont="1" applyFill="1" applyBorder="1"/>
    <xf numFmtId="4" fontId="3" fillId="0" borderId="1" xfId="0" applyNumberFormat="1" applyFont="1" applyBorder="1" applyAlignment="1">
      <alignment horizontal="center"/>
    </xf>
    <xf numFmtId="0" fontId="5" fillId="0" borderId="0" xfId="0" applyFont="1"/>
    <xf numFmtId="9" fontId="4" fillId="0" borderId="0" xfId="4" applyFont="1" applyBorder="1"/>
    <xf numFmtId="0" fontId="4" fillId="0" borderId="1" xfId="0" applyFont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0" fillId="0" borderId="5" xfId="0" applyBorder="1"/>
    <xf numFmtId="4" fontId="0" fillId="0" borderId="5" xfId="0" applyNumberFormat="1" applyBorder="1"/>
  </cellXfs>
  <cellStyles count="5">
    <cellStyle name="Euro" xfId="1" xr:uid="{00000000-0005-0000-0000-000000000000}"/>
    <cellStyle name="Millares [0]" xfId="2" builtinId="6"/>
    <cellStyle name="Moneda" xfId="3" builtinId="4"/>
    <cellStyle name="Normal" xfId="0" builtinId="0"/>
    <cellStyle name="Porcentaje" xfId="4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2"/>
  <sheetViews>
    <sheetView zoomScale="150" zoomScaleNormal="150" workbookViewId="0">
      <pane ySplit="5" topLeftCell="A21" activePane="bottomLeft" state="frozen"/>
      <selection pane="bottomLeft" activeCell="C20" sqref="C20:D27"/>
    </sheetView>
  </sheetViews>
  <sheetFormatPr baseColWidth="10" defaultRowHeight="12.75" x14ac:dyDescent="0.2"/>
  <cols>
    <col min="1" max="1" width="11.42578125" style="19"/>
    <col min="2" max="2" width="31.7109375" style="20" customWidth="1"/>
    <col min="3" max="3" width="11.42578125" style="2"/>
    <col min="4" max="4" width="11.42578125" style="6"/>
    <col min="5" max="5" width="1.28515625" style="6" customWidth="1"/>
    <col min="6" max="6" width="12.42578125" style="7" bestFit="1" customWidth="1"/>
    <col min="7" max="16384" width="11.42578125" style="7"/>
  </cols>
  <sheetData>
    <row r="1" spans="1:7" x14ac:dyDescent="0.2">
      <c r="A1" s="50" t="s">
        <v>0</v>
      </c>
      <c r="B1" s="50"/>
    </row>
    <row r="2" spans="1:7" s="1" customFormat="1" x14ac:dyDescent="0.2">
      <c r="A2" s="51" t="s">
        <v>29</v>
      </c>
      <c r="B2" s="51"/>
      <c r="C2" s="2"/>
      <c r="D2" s="3"/>
      <c r="E2" s="3"/>
    </row>
    <row r="3" spans="1:7" x14ac:dyDescent="0.2">
      <c r="A3" s="4" t="s">
        <v>71</v>
      </c>
      <c r="B3" s="21"/>
    </row>
    <row r="4" spans="1:7" x14ac:dyDescent="0.2">
      <c r="A4" s="22"/>
      <c r="B4" s="21"/>
    </row>
    <row r="5" spans="1:7" x14ac:dyDescent="0.2">
      <c r="A5" s="23" t="s">
        <v>2</v>
      </c>
      <c r="B5" s="24" t="s">
        <v>3</v>
      </c>
      <c r="C5" s="9"/>
      <c r="D5" s="12"/>
      <c r="F5" s="35"/>
      <c r="G5" s="35"/>
    </row>
    <row r="6" spans="1:7" x14ac:dyDescent="0.2">
      <c r="A6" s="25"/>
      <c r="B6" s="26"/>
      <c r="F6" s="35"/>
      <c r="G6" s="35"/>
    </row>
    <row r="7" spans="1:7" s="28" customFormat="1" x14ac:dyDescent="0.2">
      <c r="A7" s="25">
        <v>3495000</v>
      </c>
      <c r="B7" s="26" t="s">
        <v>25</v>
      </c>
      <c r="C7" s="13">
        <v>85000</v>
      </c>
      <c r="D7" s="27"/>
      <c r="E7" s="27"/>
      <c r="F7" s="38"/>
      <c r="G7" s="39"/>
    </row>
    <row r="8" spans="1:7" s="28" customFormat="1" x14ac:dyDescent="0.2">
      <c r="A8" s="25">
        <v>3495100</v>
      </c>
      <c r="B8" s="26" t="s">
        <v>9</v>
      </c>
      <c r="C8" s="13">
        <v>1000</v>
      </c>
      <c r="D8" s="27"/>
      <c r="E8" s="27"/>
      <c r="F8" s="38"/>
      <c r="G8" s="39"/>
    </row>
    <row r="9" spans="1:7" s="28" customFormat="1" x14ac:dyDescent="0.2">
      <c r="A9" s="25">
        <v>3495200</v>
      </c>
      <c r="B9" s="26" t="s">
        <v>26</v>
      </c>
      <c r="C9" s="13">
        <v>5000</v>
      </c>
      <c r="D9" s="27"/>
      <c r="E9" s="27"/>
      <c r="F9" s="38"/>
      <c r="G9" s="39"/>
    </row>
    <row r="10" spans="1:7" s="28" customFormat="1" x14ac:dyDescent="0.2">
      <c r="A10" s="25">
        <v>3495300</v>
      </c>
      <c r="B10" s="26" t="s">
        <v>38</v>
      </c>
      <c r="C10" s="13">
        <v>45000</v>
      </c>
      <c r="D10" s="27"/>
      <c r="E10" s="27"/>
      <c r="F10" s="38"/>
      <c r="G10" s="39"/>
    </row>
    <row r="11" spans="1:7" s="28" customFormat="1" x14ac:dyDescent="0.2">
      <c r="A11" s="25">
        <v>3495400</v>
      </c>
      <c r="B11" s="26" t="s">
        <v>59</v>
      </c>
      <c r="C11" s="13">
        <v>20000</v>
      </c>
      <c r="D11" s="27"/>
      <c r="E11" s="27"/>
      <c r="F11" s="38"/>
      <c r="G11" s="39"/>
    </row>
    <row r="12" spans="1:7" s="28" customFormat="1" x14ac:dyDescent="0.2">
      <c r="A12" s="25">
        <v>3495500</v>
      </c>
      <c r="B12" s="26" t="s">
        <v>27</v>
      </c>
      <c r="C12" s="13">
        <v>15000</v>
      </c>
      <c r="D12" s="27"/>
      <c r="E12" s="27"/>
      <c r="F12" s="38"/>
      <c r="G12" s="39"/>
    </row>
    <row r="13" spans="1:7" s="28" customFormat="1" x14ac:dyDescent="0.2">
      <c r="A13" s="25">
        <v>3495600</v>
      </c>
      <c r="B13" s="26" t="s">
        <v>61</v>
      </c>
      <c r="C13" s="13">
        <v>110000</v>
      </c>
      <c r="D13" s="27"/>
      <c r="E13" s="27"/>
      <c r="F13" s="38"/>
      <c r="G13" s="39"/>
    </row>
    <row r="14" spans="1:7" s="28" customFormat="1" x14ac:dyDescent="0.2">
      <c r="A14" s="25">
        <v>3495700</v>
      </c>
      <c r="B14" s="26" t="s">
        <v>62</v>
      </c>
      <c r="C14" s="13">
        <v>8550</v>
      </c>
      <c r="D14" s="27"/>
      <c r="E14" s="27"/>
      <c r="F14" s="38"/>
      <c r="G14" s="39"/>
    </row>
    <row r="15" spans="1:7" s="28" customFormat="1" x14ac:dyDescent="0.2">
      <c r="A15" s="25">
        <v>3605000</v>
      </c>
      <c r="B15" s="26" t="s">
        <v>67</v>
      </c>
      <c r="C15" s="13">
        <v>1000</v>
      </c>
      <c r="D15" s="27"/>
      <c r="E15" s="27"/>
      <c r="F15" s="38"/>
      <c r="G15" s="39"/>
    </row>
    <row r="16" spans="1:7" s="28" customFormat="1" x14ac:dyDescent="0.2">
      <c r="A16" s="25">
        <v>3605100</v>
      </c>
      <c r="B16" s="26" t="s">
        <v>60</v>
      </c>
      <c r="C16" s="13">
        <v>10300</v>
      </c>
      <c r="D16" s="27"/>
      <c r="E16" s="27"/>
      <c r="F16" s="38"/>
      <c r="G16" s="39"/>
    </row>
    <row r="17" spans="1:7" s="28" customFormat="1" x14ac:dyDescent="0.2">
      <c r="A17" s="19"/>
      <c r="B17" s="20"/>
      <c r="C17" s="13"/>
      <c r="D17" s="27"/>
      <c r="E17" s="27"/>
      <c r="F17" s="36"/>
      <c r="G17" s="39"/>
    </row>
    <row r="18" spans="1:7" s="28" customFormat="1" x14ac:dyDescent="0.2">
      <c r="A18" s="23"/>
      <c r="B18" s="24"/>
      <c r="C18" s="15"/>
      <c r="D18" s="46">
        <f>SUM(C7:C18)</f>
        <v>300850</v>
      </c>
      <c r="E18" s="27"/>
      <c r="F18" s="40"/>
      <c r="G18" s="41"/>
    </row>
    <row r="19" spans="1:7" s="28" customFormat="1" x14ac:dyDescent="0.2">
      <c r="A19" s="19"/>
      <c r="B19" s="20"/>
      <c r="C19" s="13"/>
      <c r="D19" s="27"/>
      <c r="E19" s="27"/>
      <c r="F19" s="36"/>
      <c r="G19" s="36"/>
    </row>
    <row r="20" spans="1:7" s="28" customFormat="1" x14ac:dyDescent="0.2">
      <c r="A20" s="25">
        <v>4005000</v>
      </c>
      <c r="B20" s="26" t="s">
        <v>10</v>
      </c>
      <c r="C20" s="13">
        <v>171000</v>
      </c>
      <c r="D20" s="27"/>
      <c r="E20" s="27"/>
      <c r="F20" s="37"/>
      <c r="G20" s="39"/>
    </row>
    <row r="21" spans="1:7" s="28" customFormat="1" x14ac:dyDescent="0.2">
      <c r="A21" s="25">
        <v>4005100</v>
      </c>
      <c r="B21" s="26" t="s">
        <v>66</v>
      </c>
      <c r="C21" s="13">
        <v>50000</v>
      </c>
      <c r="D21" s="27"/>
      <c r="E21" s="27"/>
      <c r="F21" s="37"/>
      <c r="G21" s="39"/>
    </row>
    <row r="22" spans="1:7" s="28" customFormat="1" x14ac:dyDescent="0.2">
      <c r="A22" s="25">
        <v>4209000</v>
      </c>
      <c r="B22" s="26" t="s">
        <v>11</v>
      </c>
      <c r="C22" s="13">
        <v>86250</v>
      </c>
      <c r="D22" s="27"/>
      <c r="E22" s="27"/>
      <c r="F22" s="37"/>
      <c r="G22" s="39"/>
    </row>
    <row r="23" spans="1:7" s="28" customFormat="1" x14ac:dyDescent="0.2">
      <c r="A23" s="25">
        <v>4506000</v>
      </c>
      <c r="B23" s="26" t="s">
        <v>28</v>
      </c>
      <c r="C23" s="13">
        <v>445000</v>
      </c>
      <c r="D23" s="27"/>
      <c r="E23" s="27"/>
      <c r="F23" s="37"/>
      <c r="G23" s="39"/>
    </row>
    <row r="24" spans="1:7" s="28" customFormat="1" x14ac:dyDescent="0.2">
      <c r="A24" s="25">
        <v>4615000</v>
      </c>
      <c r="B24" s="26" t="s">
        <v>36</v>
      </c>
      <c r="C24" s="13">
        <v>150000</v>
      </c>
      <c r="D24" s="30"/>
      <c r="E24" s="30"/>
      <c r="F24" s="37"/>
      <c r="G24" s="39"/>
    </row>
    <row r="25" spans="1:7" s="28" customFormat="1" x14ac:dyDescent="0.2">
      <c r="A25" s="25">
        <v>4650000</v>
      </c>
      <c r="B25" s="26" t="s">
        <v>42</v>
      </c>
      <c r="C25" s="13">
        <v>1900</v>
      </c>
      <c r="D25" s="27"/>
      <c r="E25" s="27"/>
      <c r="F25" s="37"/>
      <c r="G25" s="39"/>
    </row>
    <row r="26" spans="1:7" s="28" customFormat="1" x14ac:dyDescent="0.2">
      <c r="A26" s="25">
        <v>4970000</v>
      </c>
      <c r="B26" s="26" t="s">
        <v>44</v>
      </c>
      <c r="C26" s="13">
        <v>0</v>
      </c>
      <c r="D26" s="27"/>
      <c r="E26" s="27"/>
      <c r="F26" s="36"/>
      <c r="G26" s="36"/>
    </row>
    <row r="27" spans="1:7" s="28" customFormat="1" x14ac:dyDescent="0.2">
      <c r="A27" s="49"/>
      <c r="B27" s="49"/>
      <c r="C27" s="49"/>
      <c r="D27" s="46">
        <f>C20+C21+C22+C23+C24+C25</f>
        <v>904150</v>
      </c>
      <c r="E27" s="27"/>
      <c r="F27" s="42"/>
      <c r="G27" s="41"/>
    </row>
    <row r="28" spans="1:7" s="28" customFormat="1" x14ac:dyDescent="0.2">
      <c r="A28" s="31"/>
      <c r="B28" s="20"/>
      <c r="C28" s="13"/>
      <c r="D28" s="27"/>
      <c r="E28" s="27"/>
      <c r="F28" s="36"/>
      <c r="G28" s="36"/>
    </row>
    <row r="29" spans="1:7" s="28" customFormat="1" x14ac:dyDescent="0.2">
      <c r="A29" s="23">
        <v>5200000</v>
      </c>
      <c r="B29" s="24" t="s">
        <v>35</v>
      </c>
      <c r="C29" s="15">
        <v>0</v>
      </c>
      <c r="D29" s="29">
        <f>SUM(C29)</f>
        <v>0</v>
      </c>
      <c r="E29" s="27"/>
      <c r="F29" s="36"/>
      <c r="G29" s="36"/>
    </row>
    <row r="30" spans="1:7" s="28" customFormat="1" x14ac:dyDescent="0.2">
      <c r="A30" s="19"/>
      <c r="B30" s="20"/>
      <c r="C30" s="13"/>
      <c r="D30" s="27"/>
      <c r="E30" s="27"/>
      <c r="F30" s="36"/>
      <c r="G30" s="36"/>
    </row>
    <row r="31" spans="1:7" x14ac:dyDescent="0.2">
      <c r="F31" s="35"/>
      <c r="G31" s="35"/>
    </row>
    <row r="32" spans="1:7" x14ac:dyDescent="0.2">
      <c r="B32" s="32" t="s">
        <v>12</v>
      </c>
      <c r="C32" s="17">
        <f>SUM(C7:C31)</f>
        <v>1205000</v>
      </c>
      <c r="D32" s="17">
        <f>SUM(D15:D29)</f>
        <v>1205000</v>
      </c>
      <c r="E32" s="43"/>
      <c r="F32" s="44"/>
      <c r="G32" s="45"/>
    </row>
  </sheetData>
  <mergeCells count="2">
    <mergeCell ref="A1:B1"/>
    <mergeCell ref="A2:B2"/>
  </mergeCells>
  <phoneticPr fontId="2" type="noConversion"/>
  <printOptions horizontalCentered="1" verticalCentered="1" gridLines="1"/>
  <pageMargins left="0.78740157480314965" right="0.78740157480314965" top="0.35433070866141736" bottom="0.35433070866141736" header="0" footer="0"/>
  <pageSetup paperSize="9" scale="9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8"/>
  <sheetViews>
    <sheetView topLeftCell="B40" zoomScale="150" zoomScaleNormal="150" workbookViewId="0">
      <selection activeCell="D66" sqref="D66"/>
    </sheetView>
  </sheetViews>
  <sheetFormatPr baseColWidth="10" defaultRowHeight="12.75" x14ac:dyDescent="0.2"/>
  <cols>
    <col min="1" max="1" width="9.7109375" style="7" customWidth="1"/>
    <col min="2" max="2" width="36.7109375" style="7" customWidth="1"/>
    <col min="3" max="3" width="12.28515625" style="2" bestFit="1" customWidth="1"/>
    <col min="4" max="4" width="11.7109375" style="6" customWidth="1"/>
    <col min="5" max="5" width="2.42578125" style="6" customWidth="1"/>
    <col min="6" max="16384" width="11.42578125" style="7"/>
  </cols>
  <sheetData>
    <row r="1" spans="1:7" s="1" customFormat="1" x14ac:dyDescent="0.2">
      <c r="A1" s="50" t="s">
        <v>0</v>
      </c>
      <c r="B1" s="50"/>
      <c r="C1" s="2"/>
      <c r="D1" s="3"/>
      <c r="E1" s="3"/>
    </row>
    <row r="2" spans="1:7" s="1" customFormat="1" x14ac:dyDescent="0.2">
      <c r="A2" s="51" t="s">
        <v>1</v>
      </c>
      <c r="B2" s="51"/>
      <c r="C2" s="2"/>
      <c r="D2" s="3"/>
      <c r="E2" s="3"/>
    </row>
    <row r="3" spans="1:7" x14ac:dyDescent="0.2">
      <c r="A3" s="4" t="s">
        <v>71</v>
      </c>
      <c r="B3" s="5"/>
    </row>
    <row r="4" spans="1:7" x14ac:dyDescent="0.2">
      <c r="A4" s="4"/>
      <c r="B4" s="5"/>
    </row>
    <row r="5" spans="1:7" s="1" customFormat="1" x14ac:dyDescent="0.2">
      <c r="A5" s="8" t="s">
        <v>13</v>
      </c>
      <c r="B5" s="8" t="s">
        <v>3</v>
      </c>
      <c r="C5" s="9"/>
      <c r="D5" s="10"/>
      <c r="E5" s="3"/>
    </row>
    <row r="6" spans="1:7" s="1" customFormat="1" x14ac:dyDescent="0.2">
      <c r="C6" s="2"/>
      <c r="D6" s="3"/>
      <c r="E6" s="3"/>
    </row>
    <row r="7" spans="1:7" s="1" customFormat="1" x14ac:dyDescent="0.2">
      <c r="A7" s="1">
        <v>1100000</v>
      </c>
      <c r="B7" s="1" t="s">
        <v>46</v>
      </c>
      <c r="C7" s="2">
        <v>98000</v>
      </c>
      <c r="D7" s="3"/>
      <c r="E7" s="3"/>
    </row>
    <row r="8" spans="1:7" x14ac:dyDescent="0.2">
      <c r="A8" s="1">
        <v>1300001</v>
      </c>
      <c r="B8" s="1" t="s">
        <v>47</v>
      </c>
      <c r="C8" s="2">
        <v>52000</v>
      </c>
    </row>
    <row r="9" spans="1:7" x14ac:dyDescent="0.2">
      <c r="A9" s="1">
        <v>1300201</v>
      </c>
      <c r="B9" s="1" t="s">
        <v>30</v>
      </c>
      <c r="C9" s="2">
        <v>78000</v>
      </c>
      <c r="G9" s="11"/>
    </row>
    <row r="10" spans="1:7" x14ac:dyDescent="0.2">
      <c r="A10" s="1">
        <v>1300002</v>
      </c>
      <c r="B10" s="1" t="s">
        <v>31</v>
      </c>
      <c r="C10" s="2">
        <v>14000</v>
      </c>
    </row>
    <row r="11" spans="1:7" x14ac:dyDescent="0.2">
      <c r="A11" s="1">
        <v>1310001</v>
      </c>
      <c r="B11" s="1" t="s">
        <v>32</v>
      </c>
      <c r="C11" s="2">
        <v>33000</v>
      </c>
      <c r="F11" s="47"/>
    </row>
    <row r="12" spans="1:7" x14ac:dyDescent="0.2">
      <c r="A12" s="1">
        <v>1310002</v>
      </c>
      <c r="B12" s="1" t="s">
        <v>33</v>
      </c>
      <c r="C12" s="2">
        <v>58000</v>
      </c>
      <c r="F12" s="11"/>
    </row>
    <row r="13" spans="1:7" x14ac:dyDescent="0.2">
      <c r="A13" s="1">
        <v>1430000</v>
      </c>
      <c r="B13" s="1" t="s">
        <v>70</v>
      </c>
      <c r="C13" s="2">
        <v>2000</v>
      </c>
      <c r="F13" s="11"/>
    </row>
    <row r="14" spans="1:7" x14ac:dyDescent="0.2">
      <c r="A14" s="1">
        <v>1500002</v>
      </c>
      <c r="B14" s="1" t="s">
        <v>69</v>
      </c>
      <c r="C14" s="2">
        <v>1000</v>
      </c>
      <c r="F14" s="11"/>
    </row>
    <row r="15" spans="1:7" x14ac:dyDescent="0.2">
      <c r="A15" s="1">
        <v>1600001</v>
      </c>
      <c r="B15" s="1" t="s">
        <v>48</v>
      </c>
      <c r="C15" s="2">
        <v>102000</v>
      </c>
      <c r="F15" s="11"/>
    </row>
    <row r="16" spans="1:7" x14ac:dyDescent="0.2">
      <c r="A16" s="1">
        <v>1620001</v>
      </c>
      <c r="B16" s="1" t="s">
        <v>64</v>
      </c>
      <c r="C16" s="2">
        <v>1000</v>
      </c>
      <c r="F16" s="11"/>
    </row>
    <row r="17" spans="1:7" x14ac:dyDescent="0.2">
      <c r="A17" s="8">
        <v>1620401</v>
      </c>
      <c r="B17" s="8" t="s">
        <v>63</v>
      </c>
      <c r="C17" s="9">
        <v>600</v>
      </c>
      <c r="D17" s="10">
        <f>SUM(C7:C17)</f>
        <v>439600</v>
      </c>
      <c r="F17" s="6"/>
    </row>
    <row r="19" spans="1:7" s="1" customFormat="1" x14ac:dyDescent="0.2">
      <c r="A19" s="1">
        <v>2020000</v>
      </c>
      <c r="B19" s="1" t="s">
        <v>23</v>
      </c>
      <c r="C19" s="2">
        <v>12000</v>
      </c>
      <c r="D19" s="3"/>
      <c r="E19" s="3"/>
      <c r="F19" s="2"/>
      <c r="G19" s="48"/>
    </row>
    <row r="20" spans="1:7" x14ac:dyDescent="0.2">
      <c r="A20" s="1">
        <v>2030000</v>
      </c>
      <c r="B20" s="1" t="s">
        <v>49</v>
      </c>
      <c r="C20" s="2">
        <v>148000</v>
      </c>
      <c r="F20" s="2"/>
      <c r="G20" s="48"/>
    </row>
    <row r="21" spans="1:7" x14ac:dyDescent="0.2">
      <c r="A21" s="1">
        <v>2040000</v>
      </c>
      <c r="B21" s="1" t="s">
        <v>50</v>
      </c>
      <c r="C21" s="2">
        <v>15500</v>
      </c>
      <c r="F21" s="2"/>
      <c r="G21" s="48"/>
    </row>
    <row r="22" spans="1:7" x14ac:dyDescent="0.2">
      <c r="A22" s="1">
        <v>2050000</v>
      </c>
      <c r="B22" s="1" t="s">
        <v>65</v>
      </c>
      <c r="C22" s="2">
        <v>14600</v>
      </c>
      <c r="F22" s="2"/>
      <c r="G22" s="48"/>
    </row>
    <row r="23" spans="1:7" x14ac:dyDescent="0.2">
      <c r="A23" s="1">
        <v>2200000</v>
      </c>
      <c r="B23" s="1" t="s">
        <v>4</v>
      </c>
      <c r="C23" s="13">
        <v>5000</v>
      </c>
      <c r="F23" s="13"/>
      <c r="G23" s="48"/>
    </row>
    <row r="24" spans="1:7" x14ac:dyDescent="0.2">
      <c r="A24" s="1">
        <v>2200100</v>
      </c>
      <c r="B24" s="1" t="s">
        <v>15</v>
      </c>
      <c r="C24" s="2">
        <v>200</v>
      </c>
      <c r="F24" s="2"/>
      <c r="G24" s="48"/>
    </row>
    <row r="25" spans="1:7" x14ac:dyDescent="0.2">
      <c r="A25" s="1">
        <v>2210000</v>
      </c>
      <c r="B25" s="1" t="s">
        <v>43</v>
      </c>
      <c r="C25" s="2">
        <v>6000</v>
      </c>
      <c r="F25" s="2"/>
      <c r="G25" s="48"/>
    </row>
    <row r="26" spans="1:7" x14ac:dyDescent="0.2">
      <c r="A26" s="1">
        <v>2210200</v>
      </c>
      <c r="B26" s="1" t="s">
        <v>14</v>
      </c>
      <c r="C26" s="2">
        <v>0</v>
      </c>
      <c r="F26" s="2"/>
      <c r="G26" s="48"/>
    </row>
    <row r="27" spans="1:7" x14ac:dyDescent="0.2">
      <c r="A27" s="1">
        <v>2210300</v>
      </c>
      <c r="B27" s="1" t="s">
        <v>24</v>
      </c>
      <c r="C27" s="2">
        <v>2500</v>
      </c>
      <c r="F27" s="2"/>
      <c r="G27" s="48"/>
    </row>
    <row r="28" spans="1:7" x14ac:dyDescent="0.2">
      <c r="A28" s="1">
        <v>2210500</v>
      </c>
      <c r="B28" s="1" t="s">
        <v>34</v>
      </c>
      <c r="C28" s="2">
        <v>3000</v>
      </c>
      <c r="F28" s="2"/>
      <c r="G28" s="48"/>
    </row>
    <row r="29" spans="1:7" x14ac:dyDescent="0.2">
      <c r="A29" s="1">
        <v>2211201</v>
      </c>
      <c r="B29" s="1" t="s">
        <v>16</v>
      </c>
      <c r="C29" s="2">
        <v>5500</v>
      </c>
      <c r="F29" s="2"/>
      <c r="G29" s="48"/>
    </row>
    <row r="30" spans="1:7" x14ac:dyDescent="0.2">
      <c r="A30" s="1">
        <v>2220000</v>
      </c>
      <c r="B30" s="1" t="s">
        <v>51</v>
      </c>
      <c r="C30" s="2">
        <v>5000</v>
      </c>
      <c r="F30" s="2"/>
      <c r="G30" s="48"/>
    </row>
    <row r="31" spans="1:7" x14ac:dyDescent="0.2">
      <c r="A31" s="1">
        <v>2220300</v>
      </c>
      <c r="B31" s="1" t="s">
        <v>17</v>
      </c>
      <c r="C31" s="2">
        <v>8000</v>
      </c>
      <c r="F31" s="2"/>
      <c r="G31" s="48"/>
    </row>
    <row r="32" spans="1:7" x14ac:dyDescent="0.2">
      <c r="A32" s="1">
        <v>2230000</v>
      </c>
      <c r="B32" s="1" t="s">
        <v>26</v>
      </c>
      <c r="C32" s="2">
        <v>0</v>
      </c>
      <c r="F32" s="2"/>
      <c r="G32" s="48"/>
    </row>
    <row r="33" spans="1:7" x14ac:dyDescent="0.2">
      <c r="A33" s="1">
        <v>2240001</v>
      </c>
      <c r="B33" s="1" t="s">
        <v>5</v>
      </c>
      <c r="C33" s="2">
        <v>1100</v>
      </c>
      <c r="F33" s="2"/>
      <c r="G33" s="48"/>
    </row>
    <row r="34" spans="1:7" x14ac:dyDescent="0.2">
      <c r="A34" s="1">
        <v>2260100</v>
      </c>
      <c r="B34" s="1" t="s">
        <v>39</v>
      </c>
      <c r="C34" s="2">
        <v>10000</v>
      </c>
      <c r="F34" s="2"/>
      <c r="G34" s="48"/>
    </row>
    <row r="35" spans="1:7" x14ac:dyDescent="0.2">
      <c r="A35" s="1">
        <v>2260101</v>
      </c>
      <c r="B35" s="1" t="s">
        <v>45</v>
      </c>
      <c r="C35" s="2">
        <v>16000</v>
      </c>
      <c r="F35" s="2"/>
      <c r="G35" s="48"/>
    </row>
    <row r="36" spans="1:7" x14ac:dyDescent="0.2">
      <c r="A36" s="1">
        <v>2260200</v>
      </c>
      <c r="B36" s="1" t="s">
        <v>18</v>
      </c>
      <c r="C36" s="2">
        <v>18000</v>
      </c>
      <c r="F36" s="2"/>
      <c r="G36" s="48"/>
    </row>
    <row r="37" spans="1:7" x14ac:dyDescent="0.2">
      <c r="A37" s="1">
        <v>2260600</v>
      </c>
      <c r="B37" s="1" t="s">
        <v>40</v>
      </c>
      <c r="C37" s="2">
        <v>3750</v>
      </c>
      <c r="F37" s="2"/>
      <c r="G37" s="48"/>
    </row>
    <row r="38" spans="1:7" x14ac:dyDescent="0.2">
      <c r="A38" s="1">
        <v>2260901</v>
      </c>
      <c r="B38" s="1" t="s">
        <v>41</v>
      </c>
      <c r="C38" s="2">
        <v>152000</v>
      </c>
      <c r="F38" s="2"/>
      <c r="G38" s="48"/>
    </row>
    <row r="39" spans="1:7" x14ac:dyDescent="0.2">
      <c r="A39" s="1">
        <v>2269902</v>
      </c>
      <c r="B39" s="1" t="s">
        <v>6</v>
      </c>
      <c r="C39" s="2">
        <v>10000</v>
      </c>
      <c r="F39" s="2"/>
      <c r="G39" s="48"/>
    </row>
    <row r="40" spans="1:7" x14ac:dyDescent="0.2">
      <c r="A40" s="1">
        <v>2269904</v>
      </c>
      <c r="B40" s="1" t="s">
        <v>52</v>
      </c>
      <c r="C40" s="2">
        <v>18600</v>
      </c>
      <c r="D40" s="14"/>
      <c r="E40" s="14"/>
      <c r="F40" s="2"/>
      <c r="G40" s="48"/>
    </row>
    <row r="41" spans="1:7" x14ac:dyDescent="0.2">
      <c r="A41" s="1">
        <v>2270000</v>
      </c>
      <c r="B41" s="1" t="s">
        <v>53</v>
      </c>
      <c r="C41" s="2">
        <v>7450</v>
      </c>
      <c r="F41" s="2"/>
      <c r="G41" s="48"/>
    </row>
    <row r="42" spans="1:7" x14ac:dyDescent="0.2">
      <c r="A42" s="1">
        <v>2270100</v>
      </c>
      <c r="B42" s="1" t="s">
        <v>54</v>
      </c>
      <c r="C42" s="2">
        <v>20000</v>
      </c>
      <c r="F42" s="2"/>
      <c r="G42" s="48"/>
    </row>
    <row r="43" spans="1:7" x14ac:dyDescent="0.2">
      <c r="A43" s="1">
        <v>2279901</v>
      </c>
      <c r="B43" s="1" t="s">
        <v>55</v>
      </c>
      <c r="C43" s="2">
        <v>155000</v>
      </c>
      <c r="F43" s="2"/>
      <c r="G43" s="48"/>
    </row>
    <row r="44" spans="1:7" x14ac:dyDescent="0.2">
      <c r="A44" s="1">
        <v>2279902</v>
      </c>
      <c r="B44" s="1" t="s">
        <v>56</v>
      </c>
      <c r="C44" s="2">
        <v>18500</v>
      </c>
      <c r="F44" s="2"/>
      <c r="G44" s="48"/>
    </row>
    <row r="45" spans="1:7" x14ac:dyDescent="0.2">
      <c r="A45" s="1">
        <v>2279903</v>
      </c>
      <c r="B45" s="1" t="s">
        <v>37</v>
      </c>
      <c r="C45" s="2">
        <v>84000</v>
      </c>
      <c r="F45" s="2"/>
      <c r="G45" s="48"/>
    </row>
    <row r="46" spans="1:7" x14ac:dyDescent="0.2">
      <c r="A46" s="1">
        <v>2279904</v>
      </c>
      <c r="B46" s="1" t="s">
        <v>57</v>
      </c>
      <c r="C46" s="2">
        <v>800</v>
      </c>
      <c r="F46" s="2"/>
      <c r="G46" s="48"/>
    </row>
    <row r="47" spans="1:7" x14ac:dyDescent="0.2">
      <c r="A47" s="1">
        <v>2302000</v>
      </c>
      <c r="B47" s="1" t="s">
        <v>19</v>
      </c>
      <c r="C47" s="2">
        <v>3000</v>
      </c>
      <c r="F47" s="2"/>
      <c r="G47" s="48"/>
    </row>
    <row r="48" spans="1:7" x14ac:dyDescent="0.2">
      <c r="A48" s="1">
        <v>2312000</v>
      </c>
      <c r="B48" s="1" t="s">
        <v>20</v>
      </c>
      <c r="C48" s="13">
        <v>7000</v>
      </c>
      <c r="F48" s="13"/>
      <c r="G48" s="48"/>
    </row>
    <row r="49" spans="1:7" x14ac:dyDescent="0.2">
      <c r="A49" s="8">
        <v>2400000</v>
      </c>
      <c r="B49" s="8" t="s">
        <v>21</v>
      </c>
      <c r="C49" s="15">
        <v>9100</v>
      </c>
      <c r="D49" s="10">
        <f>SUM(C19:C49)</f>
        <v>759600</v>
      </c>
      <c r="F49" s="13"/>
      <c r="G49" s="48"/>
    </row>
    <row r="50" spans="1:7" x14ac:dyDescent="0.2">
      <c r="C50" s="13"/>
    </row>
    <row r="51" spans="1:7" x14ac:dyDescent="0.2">
      <c r="A51" s="1">
        <v>3103700</v>
      </c>
      <c r="B51" s="1" t="s">
        <v>58</v>
      </c>
      <c r="C51" s="13">
        <v>5000</v>
      </c>
    </row>
    <row r="53" spans="1:7" x14ac:dyDescent="0.2">
      <c r="A53" s="8">
        <v>3590001</v>
      </c>
      <c r="B53" s="8" t="s">
        <v>22</v>
      </c>
      <c r="C53" s="9">
        <v>800</v>
      </c>
      <c r="D53" s="10">
        <f>SUM(C50:C53)</f>
        <v>5800</v>
      </c>
    </row>
    <row r="55" spans="1:7" x14ac:dyDescent="0.2">
      <c r="A55" s="8">
        <v>6250000</v>
      </c>
      <c r="B55" s="8" t="s">
        <v>68</v>
      </c>
      <c r="C55" s="33">
        <v>0</v>
      </c>
      <c r="D55" s="10">
        <v>0</v>
      </c>
      <c r="E55" s="3"/>
    </row>
    <row r="57" spans="1:7" x14ac:dyDescent="0.2">
      <c r="B57" s="16" t="s">
        <v>7</v>
      </c>
      <c r="C57" s="17">
        <f>SUM(C7:C56)</f>
        <v>1205000</v>
      </c>
      <c r="D57" s="17">
        <f>SUM(D7:D56)</f>
        <v>1205000</v>
      </c>
      <c r="E57" s="34"/>
    </row>
    <row r="58" spans="1:7" x14ac:dyDescent="0.2">
      <c r="G58" s="11"/>
    </row>
    <row r="59" spans="1:7" x14ac:dyDescent="0.2">
      <c r="B59" s="16" t="s">
        <v>8</v>
      </c>
      <c r="C59" s="18">
        <f>ingressos!$C$32</f>
        <v>1205000</v>
      </c>
    </row>
    <row r="60" spans="1:7" x14ac:dyDescent="0.2">
      <c r="B60" s="1"/>
    </row>
    <row r="61" spans="1:7" x14ac:dyDescent="0.2">
      <c r="C61" s="34">
        <f>C59-C57</f>
        <v>0</v>
      </c>
    </row>
    <row r="62" spans="1:7" x14ac:dyDescent="0.2">
      <c r="B62" s="19"/>
    </row>
    <row r="65" spans="2:2" x14ac:dyDescent="0.2">
      <c r="B65" s="1"/>
    </row>
    <row r="66" spans="2:2" x14ac:dyDescent="0.2">
      <c r="B66" s="1"/>
    </row>
    <row r="67" spans="2:2" x14ac:dyDescent="0.2">
      <c r="B67" s="1"/>
    </row>
    <row r="68" spans="2:2" x14ac:dyDescent="0.2">
      <c r="B68" s="1"/>
    </row>
  </sheetData>
  <mergeCells count="2">
    <mergeCell ref="A1:B1"/>
    <mergeCell ref="A2:B2"/>
  </mergeCells>
  <phoneticPr fontId="2" type="noConversion"/>
  <printOptions horizontalCentered="1" verticalCentered="1" gridLines="1"/>
  <pageMargins left="0.74803149606299213" right="0.23622047244094491" top="0.47244094488188981" bottom="0.31496062992125984" header="0" footer="0"/>
  <pageSetup paperSize="9" scale="95" orientation="portrait" verticalDpi="300" r:id="rId1"/>
  <headerFooter alignWithMargins="0"/>
  <ignoredErrors>
    <ignoredError sqref="D53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6C226F-5B7E-42D3-AE09-08F73B23D518}">
  <dimension ref="A3:B28"/>
  <sheetViews>
    <sheetView tabSelected="1" workbookViewId="0">
      <selection activeCell="K17" sqref="K17"/>
    </sheetView>
  </sheetViews>
  <sheetFormatPr baseColWidth="10" defaultRowHeight="12.75" x14ac:dyDescent="0.2"/>
  <sheetData>
    <row r="3" spans="1:2" x14ac:dyDescent="0.2">
      <c r="A3" t="s">
        <v>72</v>
      </c>
    </row>
    <row r="5" spans="1:2" x14ac:dyDescent="0.2">
      <c r="A5" s="52" t="s">
        <v>73</v>
      </c>
      <c r="B5" s="52" t="s">
        <v>72</v>
      </c>
    </row>
    <row r="6" spans="1:2" x14ac:dyDescent="0.2">
      <c r="A6" s="52">
        <v>1</v>
      </c>
      <c r="B6" s="52"/>
    </row>
    <row r="7" spans="1:2" x14ac:dyDescent="0.2">
      <c r="A7" s="52">
        <v>2</v>
      </c>
      <c r="B7" s="52"/>
    </row>
    <row r="8" spans="1:2" x14ac:dyDescent="0.2">
      <c r="A8" s="52">
        <v>3</v>
      </c>
      <c r="B8" s="53">
        <f>ingressos!D18</f>
        <v>300850</v>
      </c>
    </row>
    <row r="9" spans="1:2" x14ac:dyDescent="0.2">
      <c r="A9" s="52">
        <v>4</v>
      </c>
      <c r="B9" s="53">
        <f>ingressos!D27</f>
        <v>904150</v>
      </c>
    </row>
    <row r="10" spans="1:2" x14ac:dyDescent="0.2">
      <c r="A10" s="52">
        <v>5</v>
      </c>
      <c r="B10" s="52"/>
    </row>
    <row r="11" spans="1:2" x14ac:dyDescent="0.2">
      <c r="A11" s="52">
        <v>6</v>
      </c>
      <c r="B11" s="52"/>
    </row>
    <row r="12" spans="1:2" x14ac:dyDescent="0.2">
      <c r="A12" s="52">
        <v>7</v>
      </c>
      <c r="B12" s="52"/>
    </row>
    <row r="13" spans="1:2" x14ac:dyDescent="0.2">
      <c r="A13" s="52">
        <v>8</v>
      </c>
      <c r="B13" s="52"/>
    </row>
    <row r="14" spans="1:2" x14ac:dyDescent="0.2">
      <c r="A14" s="52">
        <v>9</v>
      </c>
      <c r="B14" s="52"/>
    </row>
    <row r="15" spans="1:2" x14ac:dyDescent="0.2">
      <c r="A15" s="52"/>
      <c r="B15" s="53">
        <f>SUM(B6:B14)</f>
        <v>1205000</v>
      </c>
    </row>
    <row r="18" spans="1:2" x14ac:dyDescent="0.2">
      <c r="A18" t="s">
        <v>73</v>
      </c>
      <c r="B18" t="s">
        <v>74</v>
      </c>
    </row>
    <row r="19" spans="1:2" x14ac:dyDescent="0.2">
      <c r="A19" s="52">
        <v>1</v>
      </c>
      <c r="B19" s="53">
        <f>despeses!D17</f>
        <v>439600</v>
      </c>
    </row>
    <row r="20" spans="1:2" x14ac:dyDescent="0.2">
      <c r="A20" s="52">
        <v>2</v>
      </c>
      <c r="B20" s="53">
        <f>despeses!D49</f>
        <v>759600</v>
      </c>
    </row>
    <row r="21" spans="1:2" x14ac:dyDescent="0.2">
      <c r="A21" s="52">
        <v>3</v>
      </c>
      <c r="B21" s="53">
        <f>despeses!D53</f>
        <v>5800</v>
      </c>
    </row>
    <row r="22" spans="1:2" x14ac:dyDescent="0.2">
      <c r="A22" s="52">
        <v>4</v>
      </c>
      <c r="B22" s="53"/>
    </row>
    <row r="23" spans="1:2" x14ac:dyDescent="0.2">
      <c r="A23" s="52">
        <v>5</v>
      </c>
      <c r="B23" s="53"/>
    </row>
    <row r="24" spans="1:2" x14ac:dyDescent="0.2">
      <c r="A24" s="52">
        <v>6</v>
      </c>
      <c r="B24" s="53"/>
    </row>
    <row r="25" spans="1:2" x14ac:dyDescent="0.2">
      <c r="A25" s="52">
        <v>7</v>
      </c>
      <c r="B25" s="53"/>
    </row>
    <row r="26" spans="1:2" x14ac:dyDescent="0.2">
      <c r="A26" s="52">
        <v>8</v>
      </c>
      <c r="B26" s="53"/>
    </row>
    <row r="27" spans="1:2" x14ac:dyDescent="0.2">
      <c r="A27" s="52">
        <v>9</v>
      </c>
      <c r="B27" s="53"/>
    </row>
    <row r="28" spans="1:2" x14ac:dyDescent="0.2">
      <c r="A28" s="52"/>
      <c r="B28" s="53">
        <f>SUM(B19:B27)</f>
        <v>1205000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ingressos</vt:lpstr>
      <vt:lpstr>despeses</vt:lpstr>
      <vt:lpstr>CAPITOLS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</dc:creator>
  <cp:lastModifiedBy>Immaculada Balagué Brichs</cp:lastModifiedBy>
  <cp:lastPrinted>2024-11-04T09:00:38Z</cp:lastPrinted>
  <dcterms:created xsi:type="dcterms:W3CDTF">2006-07-05T12:34:09Z</dcterms:created>
  <dcterms:modified xsi:type="dcterms:W3CDTF">2024-11-07T14:07:22Z</dcterms:modified>
</cp:coreProperties>
</file>