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ESSUPOSTOS\2025\APROVACIO PRESSUPOST\ENS DEPEDENTS\"/>
    </mc:Choice>
  </mc:AlternateContent>
  <xr:revisionPtr revIDLastSave="0" documentId="13_ncr:1_{D14DF969-EFCD-4744-8D34-3B01D4CF685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balanç i PiG" sheetId="1" r:id="rId1"/>
    <sheet name="per capítol" sheetId="2" r:id="rId2"/>
  </sheets>
  <definedNames>
    <definedName name="_xlnm.Print_Area" localSheetId="1">'per capítol'!$A$1:$D$28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D54" i="1"/>
  <c r="B8" i="1"/>
  <c r="D53" i="1" l="1"/>
  <c r="D52" i="1" s="1"/>
  <c r="B55" i="1"/>
  <c r="B17" i="1"/>
  <c r="B14" i="1"/>
  <c r="C13" i="2"/>
  <c r="C26" i="2"/>
  <c r="B18" i="1" l="1"/>
  <c r="B19" i="1" s="1"/>
  <c r="B48" i="1"/>
  <c r="B47" i="1" s="1"/>
  <c r="D39" i="1"/>
  <c r="D34" i="1"/>
  <c r="D31" i="1"/>
  <c r="D30" i="1" s="1"/>
  <c r="D44" i="1"/>
  <c r="D42" i="1" s="1"/>
  <c r="B52" i="1"/>
  <c r="B44" i="1"/>
  <c r="B38" i="1"/>
  <c r="B34" i="1"/>
  <c r="B30" i="1"/>
  <c r="B42" i="1" l="1"/>
  <c r="D48" i="1"/>
  <c r="B28" i="1"/>
  <c r="D37" i="1"/>
  <c r="D28" i="1" s="1"/>
  <c r="B59" i="1" l="1"/>
  <c r="D59" i="1"/>
  <c r="D61" i="1" s="1"/>
</calcChain>
</file>

<file path=xl/sharedStrings.xml><?xml version="1.0" encoding="utf-8"?>
<sst xmlns="http://schemas.openxmlformats.org/spreadsheetml/2006/main" count="87" uniqueCount="81">
  <si>
    <t>1. Import de la xifra de negocis</t>
  </si>
  <si>
    <t>4. Aprovisionaments</t>
  </si>
  <si>
    <t>7. Altres despeses de l'explotació</t>
  </si>
  <si>
    <t>8. Amortització de l'immobilitzat</t>
  </si>
  <si>
    <t>13. Altres resultats</t>
  </si>
  <si>
    <t xml:space="preserve">  (A) RESULTAT DE L'EXPLOTACIÓ</t>
  </si>
  <si>
    <t>14.Ingressos financers</t>
  </si>
  <si>
    <t>15. Despeses financeres</t>
  </si>
  <si>
    <t xml:space="preserve"> (B) RESULTAT FINANCER</t>
  </si>
  <si>
    <t xml:space="preserve"> (D) RESULTAT DE L'EXERCICI</t>
  </si>
  <si>
    <t xml:space="preserve"> (C) RESULTAT ABANS D'IMPOSTOS</t>
  </si>
  <si>
    <t>(interessos prestec ajuntament FFPP)</t>
  </si>
  <si>
    <t xml:space="preserve"> (IBI, Registre mercantil i comisions bancàries)</t>
  </si>
  <si>
    <t>(interessos bancaris de dipòsits i fons inversió)</t>
  </si>
  <si>
    <t>ACTIU</t>
  </si>
  <si>
    <t>I. Immobilitzat intangible</t>
  </si>
  <si>
    <t>206. Aplicacions informàtiques</t>
  </si>
  <si>
    <t>280. Amort.Acum. II</t>
  </si>
  <si>
    <t>II. Immobilitzat Material</t>
  </si>
  <si>
    <t>217. Equips per a processos informació</t>
  </si>
  <si>
    <t>281. Amort.Acum. IM</t>
  </si>
  <si>
    <t>V. Inversions financeres a ll/t</t>
  </si>
  <si>
    <t>250. Inv.financeres a ll/t amb instruments patrimoni</t>
  </si>
  <si>
    <t>B)ACTIU CORRENT</t>
  </si>
  <si>
    <t>A)ACTIU NO CORRENT</t>
  </si>
  <si>
    <t>II. Existències</t>
  </si>
  <si>
    <t>313. Solars</t>
  </si>
  <si>
    <t>III. Deutors comercials i altres comptes a cobrar</t>
  </si>
  <si>
    <t>3. Altres deutors</t>
  </si>
  <si>
    <t>470. Hisenda pública, deutora</t>
  </si>
  <si>
    <t>473. Hisenda pública retencions i pag.a cte</t>
  </si>
  <si>
    <t>V. Inversions financeres a c/t</t>
  </si>
  <si>
    <t>548. Imposicions a c/t</t>
  </si>
  <si>
    <t>VII. Efectiu i altres actius líquids</t>
  </si>
  <si>
    <t>572. Bancs</t>
  </si>
  <si>
    <t>TOTAL ACTIU  (A+B)</t>
  </si>
  <si>
    <t>PATRIMONI NET I PASSIU</t>
  </si>
  <si>
    <t>A)PATRIMONI NET</t>
  </si>
  <si>
    <t>A-1) Fons propis</t>
  </si>
  <si>
    <t>I. Capital</t>
  </si>
  <si>
    <t>100. capital Social</t>
  </si>
  <si>
    <t>V. Resultats d'exercicis anteriors</t>
  </si>
  <si>
    <t>121. Resultats negatius d'exerc.anteriors</t>
  </si>
  <si>
    <t>VII. Resultat de l'exercici</t>
  </si>
  <si>
    <t>129. Resultat de l'exercici</t>
  </si>
  <si>
    <t>A-3) Subvencions, donacions i llegats r.</t>
  </si>
  <si>
    <t>132. Altres subvencions</t>
  </si>
  <si>
    <t>B)PASSIU NO CORRENT</t>
  </si>
  <si>
    <t>V. Creditors comercials i altres ctes a pagar</t>
  </si>
  <si>
    <t>2. Altres creditors</t>
  </si>
  <si>
    <t>410. Creditors per prestació serveis</t>
  </si>
  <si>
    <t>475. Hisenda pública cred.conceptes fiscals</t>
  </si>
  <si>
    <t>TOTAL PASSIU  (A+B+C)</t>
  </si>
  <si>
    <t>C)PASSIU CORRENT</t>
  </si>
  <si>
    <t>IBI</t>
  </si>
  <si>
    <t>Comisions bancàrires</t>
  </si>
  <si>
    <t>8 SUMTA</t>
  </si>
  <si>
    <t>DESPESES</t>
  </si>
  <si>
    <t>Despeses de personal</t>
  </si>
  <si>
    <t>Despeses corrents en béns i serveis</t>
  </si>
  <si>
    <t>Despeses financeres</t>
  </si>
  <si>
    <t>Transferències de corrents</t>
  </si>
  <si>
    <t>Inversions reals</t>
  </si>
  <si>
    <t>Transferències de capital</t>
  </si>
  <si>
    <t>Actius financers</t>
  </si>
  <si>
    <t>Passius financers</t>
  </si>
  <si>
    <t>Total general</t>
  </si>
  <si>
    <t>INGRESSOS</t>
  </si>
  <si>
    <t>Impostos directes</t>
  </si>
  <si>
    <t>Impostos indirectes</t>
  </si>
  <si>
    <t>Taxes, preus públics i altres ingressos</t>
  </si>
  <si>
    <t>Ingressos patrimonials</t>
  </si>
  <si>
    <t>Alienació d'inversions reals</t>
  </si>
  <si>
    <t>III. Deutes a ll/t amb empreses grup</t>
  </si>
  <si>
    <t>1633. Altres deutes a ll/t amb empr.grup</t>
  </si>
  <si>
    <t>5523. Compte corrent amb empreses grup</t>
  </si>
  <si>
    <t>Registre mercantil i notaria</t>
  </si>
  <si>
    <t>ESTATS PREVISIONALS SOCIETAT URBANISTICA MUNICIPAL DE TARREGA 2025</t>
  </si>
  <si>
    <t>COMPTE DE PERDUES I GUANYS abreujat PREVISIONAL 2025</t>
  </si>
  <si>
    <t>PRESSUPOST 2025 (SOCIETAT URBANÍSTICA MUNICIPAL DE TÀRREGA SL)</t>
  </si>
  <si>
    <t>BALANÇ abreujat PREVISIONAL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</si>
</sst>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164" fontId="0" fillId="0" borderId="0" xfId="1" applyFont="1"/>
    <xf numFmtId="0" fontId="1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164" fontId="5" fillId="0" borderId="0" xfId="1" applyFont="1"/>
    <xf numFmtId="0" fontId="5" fillId="0" borderId="0" xfId="0" applyFont="1" applyAlignment="1">
      <alignment wrapText="1"/>
    </xf>
    <xf numFmtId="0" fontId="0" fillId="0" borderId="0" xfId="0" applyAlignment="1">
      <alignment horizontal="left"/>
    </xf>
    <xf numFmtId="164" fontId="0" fillId="0" borderId="0" xfId="1" applyFont="1" applyAlignment="1">
      <alignment horizontal="left"/>
    </xf>
    <xf numFmtId="164" fontId="0" fillId="0" borderId="5" xfId="1" applyFont="1" applyBorder="1" applyAlignment="1">
      <alignment horizontal="left"/>
    </xf>
    <xf numFmtId="164" fontId="1" fillId="0" borderId="6" xfId="1" applyFont="1" applyBorder="1" applyAlignment="1">
      <alignment horizontal="left"/>
    </xf>
    <xf numFmtId="164" fontId="1" fillId="0" borderId="3" xfId="1" applyFont="1" applyBorder="1" applyAlignment="1">
      <alignment horizontal="left"/>
    </xf>
    <xf numFmtId="4" fontId="0" fillId="0" borderId="0" xfId="0" applyNumberFormat="1" applyAlignment="1">
      <alignment horizontal="left"/>
    </xf>
    <xf numFmtId="164" fontId="5" fillId="0" borderId="0" xfId="1" applyFont="1" applyAlignment="1">
      <alignment horizontal="left"/>
    </xf>
    <xf numFmtId="164" fontId="0" fillId="0" borderId="0" xfId="1" applyFont="1" applyAlignment="1"/>
    <xf numFmtId="0" fontId="1" fillId="0" borderId="7" xfId="0" applyFont="1" applyBorder="1"/>
    <xf numFmtId="164" fontId="1" fillId="0" borderId="8" xfId="1" applyFont="1" applyBorder="1"/>
    <xf numFmtId="164" fontId="1" fillId="0" borderId="8" xfId="0" applyNumberFormat="1" applyFont="1" applyBorder="1" applyAlignment="1">
      <alignment horizontal="left"/>
    </xf>
    <xf numFmtId="164" fontId="1" fillId="0" borderId="8" xfId="1" applyFont="1" applyBorder="1" applyAlignment="1">
      <alignment horizontal="left"/>
    </xf>
    <xf numFmtId="164" fontId="1" fillId="0" borderId="8" xfId="0" applyNumberFormat="1" applyFont="1" applyBorder="1"/>
    <xf numFmtId="164" fontId="9" fillId="0" borderId="0" xfId="1" applyFont="1" applyAlignment="1"/>
    <xf numFmtId="0" fontId="9" fillId="0" borderId="0" xfId="0" applyFont="1"/>
    <xf numFmtId="164" fontId="0" fillId="0" borderId="0" xfId="1" applyFont="1" applyFill="1" applyAlignment="1">
      <alignment horizontal="left"/>
    </xf>
    <xf numFmtId="0" fontId="8" fillId="0" borderId="9" xfId="0" applyFont="1" applyBorder="1" applyAlignment="1">
      <alignment horizontal="center"/>
    </xf>
    <xf numFmtId="164" fontId="0" fillId="0" borderId="9" xfId="0" applyNumberFormat="1" applyBorder="1"/>
    <xf numFmtId="164" fontId="8" fillId="0" borderId="9" xfId="0" applyNumberFormat="1" applyFont="1" applyBorder="1"/>
    <xf numFmtId="0" fontId="0" fillId="0" borderId="9" xfId="0" applyBorder="1"/>
    <xf numFmtId="0" fontId="8" fillId="0" borderId="7" xfId="0" applyFont="1" applyBorder="1"/>
    <xf numFmtId="0" fontId="8" fillId="0" borderId="8" xfId="0" applyFont="1" applyBorder="1"/>
    <xf numFmtId="0" fontId="8" fillId="0" borderId="0" xfId="0" applyFont="1"/>
    <xf numFmtId="0" fontId="6" fillId="0" borderId="0" xfId="0" applyFont="1"/>
    <xf numFmtId="164" fontId="0" fillId="0" borderId="0" xfId="0" applyNumberFormat="1"/>
    <xf numFmtId="164" fontId="3" fillId="0" borderId="0" xfId="1" applyFont="1"/>
    <xf numFmtId="164" fontId="1" fillId="0" borderId="0" xfId="1" applyFont="1"/>
    <xf numFmtId="0" fontId="2" fillId="0" borderId="0" xfId="0" applyFont="1"/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3"/>
  <sheetViews>
    <sheetView workbookViewId="0">
      <selection activeCell="B8" sqref="B8"/>
    </sheetView>
  </sheetViews>
  <sheetFormatPr baseColWidth="10" defaultColWidth="11.42578125" defaultRowHeight="12.75" x14ac:dyDescent="0.2"/>
  <cols>
    <col min="1" max="1" width="38.7109375" customWidth="1"/>
    <col min="2" max="2" width="20.42578125" style="8" customWidth="1"/>
    <col min="3" max="3" width="37.85546875" customWidth="1"/>
    <col min="4" max="4" width="15.5703125" customWidth="1"/>
  </cols>
  <sheetData>
    <row r="1" spans="1:5" ht="13.5" thickBot="1" x14ac:dyDescent="0.25"/>
    <row r="2" spans="1:5" ht="18.75" thickBot="1" x14ac:dyDescent="0.3">
      <c r="A2" s="36" t="s">
        <v>77</v>
      </c>
      <c r="B2" s="37"/>
      <c r="C2" s="37"/>
      <c r="D2" s="38"/>
      <c r="E2" s="3"/>
    </row>
    <row r="3" spans="1:5" ht="35.25" customHeight="1" thickBot="1" x14ac:dyDescent="0.25"/>
    <row r="4" spans="1:5" ht="16.5" thickBot="1" x14ac:dyDescent="0.3">
      <c r="A4" s="41" t="s">
        <v>78</v>
      </c>
      <c r="B4" s="42"/>
      <c r="C4" s="42"/>
      <c r="D4" s="43"/>
    </row>
    <row r="6" spans="1:5" x14ac:dyDescent="0.2">
      <c r="A6" s="1" t="s">
        <v>0</v>
      </c>
      <c r="B6" s="9">
        <v>0</v>
      </c>
    </row>
    <row r="7" spans="1:5" x14ac:dyDescent="0.2">
      <c r="A7" s="1" t="s">
        <v>1</v>
      </c>
      <c r="B7" s="9">
        <v>0</v>
      </c>
    </row>
    <row r="8" spans="1:5" x14ac:dyDescent="0.2">
      <c r="A8" s="1" t="s">
        <v>2</v>
      </c>
      <c r="B8" s="15">
        <f>-B9-B10-B11</f>
        <v>-9000</v>
      </c>
      <c r="C8" s="1" t="s">
        <v>12</v>
      </c>
    </row>
    <row r="9" spans="1:5" x14ac:dyDescent="0.2">
      <c r="A9" s="1"/>
      <c r="B9" s="21">
        <v>8100</v>
      </c>
      <c r="C9" s="22" t="s">
        <v>54</v>
      </c>
    </row>
    <row r="10" spans="1:5" x14ac:dyDescent="0.2">
      <c r="A10" s="1"/>
      <c r="B10" s="21">
        <v>780</v>
      </c>
      <c r="C10" s="35" t="s">
        <v>76</v>
      </c>
    </row>
    <row r="11" spans="1:5" x14ac:dyDescent="0.2">
      <c r="A11" s="1"/>
      <c r="B11" s="21">
        <v>120</v>
      </c>
      <c r="C11" s="22" t="s">
        <v>55</v>
      </c>
    </row>
    <row r="12" spans="1:5" x14ac:dyDescent="0.2">
      <c r="A12" s="1" t="s">
        <v>3</v>
      </c>
      <c r="B12" s="9">
        <v>0</v>
      </c>
      <c r="C12" s="1"/>
    </row>
    <row r="13" spans="1:5" x14ac:dyDescent="0.2">
      <c r="A13" s="1" t="s">
        <v>4</v>
      </c>
      <c r="B13" s="10">
        <v>0</v>
      </c>
    </row>
    <row r="14" spans="1:5" ht="25.5" customHeight="1" thickBot="1" x14ac:dyDescent="0.25">
      <c r="A14" s="3" t="s">
        <v>5</v>
      </c>
      <c r="B14" s="11">
        <f>SUM(B6:B13)-B9-B10-B11</f>
        <v>-9000</v>
      </c>
    </row>
    <row r="15" spans="1:5" ht="13.5" thickTop="1" x14ac:dyDescent="0.2">
      <c r="A15" s="1" t="s">
        <v>6</v>
      </c>
      <c r="B15" s="9">
        <v>0</v>
      </c>
      <c r="C15" s="1" t="s">
        <v>13</v>
      </c>
    </row>
    <row r="16" spans="1:5" x14ac:dyDescent="0.2">
      <c r="A16" s="1" t="s">
        <v>7</v>
      </c>
      <c r="B16" s="10">
        <v>0</v>
      </c>
      <c r="C16" s="1" t="s">
        <v>11</v>
      </c>
    </row>
    <row r="17" spans="1:4" ht="22.5" customHeight="1" thickBot="1" x14ac:dyDescent="0.25">
      <c r="A17" s="3" t="s">
        <v>8</v>
      </c>
      <c r="B17" s="12">
        <f>B16+B15</f>
        <v>0</v>
      </c>
    </row>
    <row r="18" spans="1:4" ht="21.75" customHeight="1" thickTop="1" thickBot="1" x14ac:dyDescent="0.25">
      <c r="A18" s="3" t="s">
        <v>10</v>
      </c>
      <c r="B18" s="12">
        <f>B14+B17</f>
        <v>-9000</v>
      </c>
    </row>
    <row r="19" spans="1:4" ht="27" customHeight="1" thickTop="1" thickBot="1" x14ac:dyDescent="0.25">
      <c r="A19" s="3" t="s">
        <v>9</v>
      </c>
      <c r="B19" s="12">
        <f>B18</f>
        <v>-9000</v>
      </c>
    </row>
    <row r="20" spans="1:4" ht="13.5" thickTop="1" x14ac:dyDescent="0.2">
      <c r="B20" s="9"/>
    </row>
    <row r="22" spans="1:4" ht="50.25" customHeight="1" thickBot="1" x14ac:dyDescent="0.25">
      <c r="B22" s="13"/>
    </row>
    <row r="23" spans="1:4" ht="16.5" thickBot="1" x14ac:dyDescent="0.3">
      <c r="A23" s="41" t="s">
        <v>80</v>
      </c>
      <c r="B23" s="42"/>
      <c r="C23" s="42"/>
      <c r="D23" s="43"/>
    </row>
    <row r="25" spans="1:4" ht="13.5" thickBot="1" x14ac:dyDescent="0.25"/>
    <row r="26" spans="1:4" ht="13.5" thickBot="1" x14ac:dyDescent="0.25">
      <c r="A26" s="39" t="s">
        <v>14</v>
      </c>
      <c r="B26" s="40"/>
      <c r="C26" s="39" t="s">
        <v>36</v>
      </c>
      <c r="D26" s="40"/>
    </row>
    <row r="28" spans="1:4" x14ac:dyDescent="0.2">
      <c r="A28" s="16" t="s">
        <v>24</v>
      </c>
      <c r="B28" s="19">
        <f>B30+B34+B38</f>
        <v>0</v>
      </c>
      <c r="C28" s="16" t="s">
        <v>37</v>
      </c>
      <c r="D28" s="17">
        <f>D30+D34+D37</f>
        <v>253629.02000000002</v>
      </c>
    </row>
    <row r="29" spans="1:4" x14ac:dyDescent="0.2">
      <c r="B29" s="9"/>
      <c r="D29" s="2"/>
    </row>
    <row r="30" spans="1:4" x14ac:dyDescent="0.2">
      <c r="A30" s="5" t="s">
        <v>15</v>
      </c>
      <c r="B30" s="14">
        <f>SUM(B31:B32)</f>
        <v>0</v>
      </c>
      <c r="C30" s="5" t="s">
        <v>38</v>
      </c>
      <c r="D30" s="6">
        <f>D31</f>
        <v>423768.35</v>
      </c>
    </row>
    <row r="31" spans="1:4" x14ac:dyDescent="0.2">
      <c r="A31" s="1" t="s">
        <v>16</v>
      </c>
      <c r="B31" s="9">
        <v>209</v>
      </c>
      <c r="C31" s="5" t="s">
        <v>39</v>
      </c>
      <c r="D31" s="2">
        <f>D32</f>
        <v>423768.35</v>
      </c>
    </row>
    <row r="32" spans="1:4" x14ac:dyDescent="0.2">
      <c r="A32" s="1" t="s">
        <v>17</v>
      </c>
      <c r="B32" s="9">
        <v>-209</v>
      </c>
      <c r="C32" s="1" t="s">
        <v>40</v>
      </c>
      <c r="D32" s="2">
        <v>423768.35</v>
      </c>
    </row>
    <row r="33" spans="1:4" x14ac:dyDescent="0.2">
      <c r="B33" s="9"/>
      <c r="D33" s="2"/>
    </row>
    <row r="34" spans="1:4" x14ac:dyDescent="0.2">
      <c r="A34" s="5" t="s">
        <v>18</v>
      </c>
      <c r="B34" s="14">
        <f>SUM(B35:B36)</f>
        <v>0</v>
      </c>
      <c r="C34" s="5" t="s">
        <v>41</v>
      </c>
      <c r="D34" s="6">
        <f>SUM(D35:D36)</f>
        <v>-161139.32999999999</v>
      </c>
    </row>
    <row r="35" spans="1:4" x14ac:dyDescent="0.2">
      <c r="A35" s="1" t="s">
        <v>19</v>
      </c>
      <c r="B35" s="9">
        <v>1166.8699999999999</v>
      </c>
      <c r="C35" s="1" t="s">
        <v>42</v>
      </c>
      <c r="D35" s="2">
        <f>-153569.65-7569.68</f>
        <v>-161139.32999999999</v>
      </c>
    </row>
    <row r="36" spans="1:4" x14ac:dyDescent="0.2">
      <c r="A36" s="1" t="s">
        <v>20</v>
      </c>
      <c r="B36" s="9">
        <v>-1166.8699999999999</v>
      </c>
      <c r="C36" s="1"/>
      <c r="D36" s="2"/>
    </row>
    <row r="37" spans="1:4" x14ac:dyDescent="0.2">
      <c r="B37" s="9"/>
      <c r="C37" s="5" t="s">
        <v>43</v>
      </c>
      <c r="D37" s="6">
        <f>D38</f>
        <v>-9000</v>
      </c>
    </row>
    <row r="38" spans="1:4" x14ac:dyDescent="0.2">
      <c r="A38" s="5" t="s">
        <v>21</v>
      </c>
      <c r="B38" s="14">
        <f>B39</f>
        <v>0</v>
      </c>
      <c r="C38" s="4" t="s">
        <v>44</v>
      </c>
      <c r="D38" s="2">
        <v>-9000</v>
      </c>
    </row>
    <row r="39" spans="1:4" ht="25.5" x14ac:dyDescent="0.2">
      <c r="A39" s="4" t="s">
        <v>22</v>
      </c>
      <c r="B39" s="9">
        <v>0</v>
      </c>
      <c r="C39" s="5" t="s">
        <v>45</v>
      </c>
      <c r="D39" s="6">
        <f>D40</f>
        <v>0</v>
      </c>
    </row>
    <row r="40" spans="1:4" x14ac:dyDescent="0.2">
      <c r="B40" s="9"/>
      <c r="C40" s="4" t="s">
        <v>46</v>
      </c>
      <c r="D40" s="2">
        <v>0</v>
      </c>
    </row>
    <row r="41" spans="1:4" x14ac:dyDescent="0.2">
      <c r="B41" s="9"/>
      <c r="D41" s="2"/>
    </row>
    <row r="42" spans="1:4" x14ac:dyDescent="0.2">
      <c r="A42" s="16" t="s">
        <v>23</v>
      </c>
      <c r="B42" s="19">
        <f>B44+B47+B52+B55</f>
        <v>992552.43</v>
      </c>
      <c r="C42" s="16" t="s">
        <v>47</v>
      </c>
      <c r="D42" s="17">
        <f>D44</f>
        <v>282068.51</v>
      </c>
    </row>
    <row r="43" spans="1:4" x14ac:dyDescent="0.2">
      <c r="B43" s="9"/>
      <c r="D43" s="2"/>
    </row>
    <row r="44" spans="1:4" x14ac:dyDescent="0.2">
      <c r="A44" s="5" t="s">
        <v>25</v>
      </c>
      <c r="B44" s="14">
        <f>SUM(B45:B45)</f>
        <v>978832.79</v>
      </c>
      <c r="C44" s="5" t="s">
        <v>73</v>
      </c>
      <c r="D44" s="6">
        <f>SUM(D46:D46)</f>
        <v>282068.51</v>
      </c>
    </row>
    <row r="45" spans="1:4" x14ac:dyDescent="0.2">
      <c r="A45" s="1" t="s">
        <v>26</v>
      </c>
      <c r="B45" s="9">
        <v>978832.79</v>
      </c>
      <c r="C45" s="5"/>
      <c r="D45" s="6"/>
    </row>
    <row r="46" spans="1:4" x14ac:dyDescent="0.2">
      <c r="B46" s="9"/>
      <c r="C46" s="1" t="s">
        <v>74</v>
      </c>
      <c r="D46" s="2">
        <v>282068.51</v>
      </c>
    </row>
    <row r="47" spans="1:4" ht="25.5" x14ac:dyDescent="0.2">
      <c r="A47" s="7" t="s">
        <v>27</v>
      </c>
      <c r="B47" s="14">
        <f>B48</f>
        <v>49.87</v>
      </c>
      <c r="C47" s="1"/>
      <c r="D47" s="2"/>
    </row>
    <row r="48" spans="1:4" x14ac:dyDescent="0.2">
      <c r="A48" s="7" t="s">
        <v>28</v>
      </c>
      <c r="B48" s="14">
        <f>B49+B50</f>
        <v>49.87</v>
      </c>
      <c r="C48" s="16" t="s">
        <v>53</v>
      </c>
      <c r="D48" s="17">
        <f>D50+D54</f>
        <v>456854.89999999997</v>
      </c>
    </row>
    <row r="49" spans="1:4" x14ac:dyDescent="0.2">
      <c r="A49" s="1" t="s">
        <v>29</v>
      </c>
      <c r="B49" s="9">
        <v>49.87</v>
      </c>
      <c r="D49" s="2"/>
    </row>
    <row r="50" spans="1:4" x14ac:dyDescent="0.2">
      <c r="A50" s="1" t="s">
        <v>30</v>
      </c>
      <c r="B50" s="9">
        <v>0</v>
      </c>
      <c r="C50" s="1" t="s">
        <v>75</v>
      </c>
      <c r="D50" s="6">
        <v>51561.18</v>
      </c>
    </row>
    <row r="51" spans="1:4" x14ac:dyDescent="0.2">
      <c r="B51" s="9"/>
      <c r="C51" s="5"/>
      <c r="D51" s="6"/>
    </row>
    <row r="52" spans="1:4" x14ac:dyDescent="0.2">
      <c r="A52" s="5" t="s">
        <v>31</v>
      </c>
      <c r="B52" s="14">
        <f>B53</f>
        <v>0</v>
      </c>
      <c r="C52" s="5" t="s">
        <v>48</v>
      </c>
      <c r="D52" s="6">
        <f>D53</f>
        <v>405293.72</v>
      </c>
    </row>
    <row r="53" spans="1:4" x14ac:dyDescent="0.2">
      <c r="A53" s="4" t="s">
        <v>32</v>
      </c>
      <c r="B53" s="9"/>
      <c r="C53" s="5" t="s">
        <v>49</v>
      </c>
      <c r="D53" s="34">
        <f>D54+D55</f>
        <v>405293.72</v>
      </c>
    </row>
    <row r="54" spans="1:4" x14ac:dyDescent="0.2">
      <c r="B54" s="9"/>
      <c r="C54" s="1" t="s">
        <v>50</v>
      </c>
      <c r="D54" s="33">
        <f>396293.72+9000</f>
        <v>405293.72</v>
      </c>
    </row>
    <row r="55" spans="1:4" x14ac:dyDescent="0.2">
      <c r="A55" s="5" t="s">
        <v>33</v>
      </c>
      <c r="B55" s="14">
        <f>B56</f>
        <v>13669.77</v>
      </c>
      <c r="C55" s="1" t="s">
        <v>51</v>
      </c>
      <c r="D55" s="2"/>
    </row>
    <row r="56" spans="1:4" x14ac:dyDescent="0.2">
      <c r="A56" s="1" t="s">
        <v>34</v>
      </c>
      <c r="B56" s="23">
        <v>13669.77</v>
      </c>
      <c r="C56" s="1"/>
      <c r="D56" s="2"/>
    </row>
    <row r="57" spans="1:4" x14ac:dyDescent="0.2">
      <c r="C57" s="1"/>
      <c r="D57" s="2"/>
    </row>
    <row r="59" spans="1:4" x14ac:dyDescent="0.2">
      <c r="A59" s="16" t="s">
        <v>35</v>
      </c>
      <c r="B59" s="18">
        <f>B42+B28</f>
        <v>992552.43</v>
      </c>
      <c r="C59" s="16" t="s">
        <v>52</v>
      </c>
      <c r="D59" s="20">
        <f>D28+D42+D48</f>
        <v>992552.42999999993</v>
      </c>
    </row>
    <row r="60" spans="1:4" x14ac:dyDescent="0.2">
      <c r="D60" s="32"/>
    </row>
    <row r="61" spans="1:4" x14ac:dyDescent="0.2">
      <c r="D61" s="32">
        <f>+D59-B59</f>
        <v>0</v>
      </c>
    </row>
    <row r="63" spans="1:4" x14ac:dyDescent="0.2">
      <c r="D63" s="32"/>
    </row>
  </sheetData>
  <mergeCells count="5">
    <mergeCell ref="A2:D2"/>
    <mergeCell ref="A26:B26"/>
    <mergeCell ref="C26:D26"/>
    <mergeCell ref="A4:D4"/>
    <mergeCell ref="A23:D23"/>
  </mergeCells>
  <phoneticPr fontId="2" type="noConversion"/>
  <pageMargins left="0.44" right="0.39" top="0.77" bottom="0.61" header="0" footer="0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6"/>
  <sheetViews>
    <sheetView tabSelected="1" topLeftCell="A7" workbookViewId="0">
      <selection activeCell="D21" sqref="D21"/>
    </sheetView>
  </sheetViews>
  <sheetFormatPr baseColWidth="10" defaultColWidth="11.42578125" defaultRowHeight="12.75" x14ac:dyDescent="0.2"/>
  <cols>
    <col min="1" max="1" width="2" bestFit="1" customWidth="1"/>
    <col min="2" max="2" width="41.140625" customWidth="1"/>
    <col min="3" max="3" width="13.85546875" customWidth="1"/>
    <col min="4" max="4" width="28.7109375" customWidth="1"/>
  </cols>
  <sheetData>
    <row r="1" spans="1:3" ht="15.75" x14ac:dyDescent="0.25">
      <c r="A1" s="31" t="s">
        <v>79</v>
      </c>
    </row>
    <row r="4" spans="1:3" ht="15" x14ac:dyDescent="0.25">
      <c r="A4" s="44" t="s">
        <v>57</v>
      </c>
      <c r="B4" s="45"/>
      <c r="C4" s="24" t="s">
        <v>56</v>
      </c>
    </row>
    <row r="5" spans="1:3" ht="15" x14ac:dyDescent="0.25">
      <c r="A5" s="28">
        <v>1</v>
      </c>
      <c r="B5" s="29" t="s">
        <v>58</v>
      </c>
      <c r="C5" s="25"/>
    </row>
    <row r="6" spans="1:3" ht="15" x14ac:dyDescent="0.25">
      <c r="A6" s="28">
        <v>2</v>
      </c>
      <c r="B6" s="29" t="s">
        <v>59</v>
      </c>
      <c r="C6" s="25">
        <v>8880</v>
      </c>
    </row>
    <row r="7" spans="1:3" ht="15" x14ac:dyDescent="0.25">
      <c r="A7" s="28">
        <v>3</v>
      </c>
      <c r="B7" s="29" t="s">
        <v>60</v>
      </c>
      <c r="C7" s="25">
        <v>120</v>
      </c>
    </row>
    <row r="8" spans="1:3" ht="15" x14ac:dyDescent="0.25">
      <c r="A8" s="28">
        <v>4</v>
      </c>
      <c r="B8" s="29" t="s">
        <v>61</v>
      </c>
      <c r="C8" s="25"/>
    </row>
    <row r="9" spans="1:3" ht="15" x14ac:dyDescent="0.25">
      <c r="A9" s="28">
        <v>6</v>
      </c>
      <c r="B9" s="29" t="s">
        <v>62</v>
      </c>
      <c r="C9" s="25"/>
    </row>
    <row r="10" spans="1:3" ht="15" x14ac:dyDescent="0.25">
      <c r="A10" s="28">
        <v>7</v>
      </c>
      <c r="B10" s="29" t="s">
        <v>63</v>
      </c>
      <c r="C10" s="25"/>
    </row>
    <row r="11" spans="1:3" ht="15" x14ac:dyDescent="0.25">
      <c r="A11" s="28">
        <v>8</v>
      </c>
      <c r="B11" s="29" t="s">
        <v>64</v>
      </c>
      <c r="C11" s="25"/>
    </row>
    <row r="12" spans="1:3" ht="15" x14ac:dyDescent="0.25">
      <c r="A12" s="28">
        <v>9</v>
      </c>
      <c r="B12" s="29" t="s">
        <v>65</v>
      </c>
      <c r="C12" s="25">
        <v>0</v>
      </c>
    </row>
    <row r="13" spans="1:3" ht="15" x14ac:dyDescent="0.25">
      <c r="A13" s="28"/>
      <c r="B13" s="29" t="s">
        <v>66</v>
      </c>
      <c r="C13" s="26">
        <f t="shared" ref="C13" si="0">SUM(C5:C12)</f>
        <v>9000</v>
      </c>
    </row>
    <row r="14" spans="1:3" ht="15" x14ac:dyDescent="0.25">
      <c r="A14" s="30"/>
      <c r="B14" s="30"/>
    </row>
    <row r="15" spans="1:3" ht="15" x14ac:dyDescent="0.25">
      <c r="A15" s="30"/>
      <c r="B15" s="30"/>
    </row>
    <row r="16" spans="1:3" ht="15" x14ac:dyDescent="0.25">
      <c r="A16" s="44" t="s">
        <v>67</v>
      </c>
      <c r="B16" s="45"/>
      <c r="C16" s="24" t="s">
        <v>56</v>
      </c>
    </row>
    <row r="17" spans="1:3" ht="15" x14ac:dyDescent="0.25">
      <c r="A17" s="28">
        <v>1</v>
      </c>
      <c r="B17" s="29" t="s">
        <v>68</v>
      </c>
      <c r="C17" s="25"/>
    </row>
    <row r="18" spans="1:3" ht="15" x14ac:dyDescent="0.25">
      <c r="A18" s="28">
        <v>2</v>
      </c>
      <c r="B18" s="29" t="s">
        <v>69</v>
      </c>
      <c r="C18" s="25"/>
    </row>
    <row r="19" spans="1:3" ht="15" x14ac:dyDescent="0.25">
      <c r="A19" s="28">
        <v>3</v>
      </c>
      <c r="B19" s="29" t="s">
        <v>70</v>
      </c>
      <c r="C19" s="25"/>
    </row>
    <row r="20" spans="1:3" ht="15" x14ac:dyDescent="0.25">
      <c r="A20" s="28">
        <v>4</v>
      </c>
      <c r="B20" s="29" t="s">
        <v>61</v>
      </c>
      <c r="C20" s="25">
        <v>9000</v>
      </c>
    </row>
    <row r="21" spans="1:3" ht="15" x14ac:dyDescent="0.25">
      <c r="A21" s="28">
        <v>5</v>
      </c>
      <c r="B21" s="29" t="s">
        <v>71</v>
      </c>
      <c r="C21" s="25">
        <v>0</v>
      </c>
    </row>
    <row r="22" spans="1:3" ht="15" x14ac:dyDescent="0.25">
      <c r="A22" s="28">
        <v>6</v>
      </c>
      <c r="B22" s="29" t="s">
        <v>72</v>
      </c>
      <c r="C22" s="25"/>
    </row>
    <row r="23" spans="1:3" ht="15" x14ac:dyDescent="0.25">
      <c r="A23" s="28">
        <v>7</v>
      </c>
      <c r="B23" s="29" t="s">
        <v>63</v>
      </c>
      <c r="C23" s="25"/>
    </row>
    <row r="24" spans="1:3" ht="15" x14ac:dyDescent="0.25">
      <c r="A24" s="28">
        <v>8</v>
      </c>
      <c r="B24" s="29" t="s">
        <v>64</v>
      </c>
      <c r="C24" s="25"/>
    </row>
    <row r="25" spans="1:3" ht="15" x14ac:dyDescent="0.25">
      <c r="A25" s="28">
        <v>9</v>
      </c>
      <c r="B25" s="29" t="s">
        <v>65</v>
      </c>
      <c r="C25" s="27"/>
    </row>
    <row r="26" spans="1:3" ht="15" x14ac:dyDescent="0.25">
      <c r="A26" s="28"/>
      <c r="B26" s="29" t="s">
        <v>66</v>
      </c>
      <c r="C26" s="26">
        <f t="shared" ref="C26" si="1">SUM(C17:C25)</f>
        <v>9000</v>
      </c>
    </row>
  </sheetData>
  <mergeCells count="2">
    <mergeCell ref="A4:B4"/>
    <mergeCell ref="A16:B16"/>
  </mergeCells>
  <phoneticPr fontId="2" type="noConversion"/>
  <pageMargins left="0.65" right="0.74803149606299213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balanç i PiG</vt:lpstr>
      <vt:lpstr>per capítol</vt:lpstr>
      <vt:lpstr>'per capítol'!Área_de_impresión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AJUNTAMENT DE TÀRREGA</dc:creator>
  <cp:lastModifiedBy>Immaculada Balagué Brichs</cp:lastModifiedBy>
  <cp:lastPrinted>2021-02-15T11:56:33Z</cp:lastPrinted>
  <dcterms:created xsi:type="dcterms:W3CDTF">2014-01-23T13:28:21Z</dcterms:created>
  <dcterms:modified xsi:type="dcterms:W3CDTF">2024-10-31T12:26:48Z</dcterms:modified>
</cp:coreProperties>
</file>